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U$\Mis Documentos\TRABAJO\inventario\"/>
    </mc:Choice>
  </mc:AlternateContent>
  <bookViews>
    <workbookView xWindow="0" yWindow="0" windowWidth="19200" windowHeight="10995"/>
  </bookViews>
  <sheets>
    <sheet name="Hoja1" sheetId="1" r:id="rId1"/>
  </sheets>
  <externalReferences>
    <externalReference r:id="rId2"/>
  </externalReferences>
  <definedNames>
    <definedName name="ExistenciasArtes">'[1]Artes Industriales - Resumen'!$C$6</definedName>
    <definedName name="ExistenciasDerechosReales">'[1]Derechos Reales - Resumen'!$C$6</definedName>
    <definedName name="ExistenciasEsculturas">'[1]Esculturas - Resumen'!$C$6</definedName>
    <definedName name="ExistenciasFotografia">'[1]Fotografía - Resumen'!$C$6</definedName>
    <definedName name="ExistenciasLapidas">'[1]Lápidas Conmemorativas- Resumen'!$C$6</definedName>
    <definedName name="ExistenciasObraGrafica">'[1]Obra Gráfica - Resumen'!$C$6</definedName>
    <definedName name="ExistenciasPinturas">'[1]Pinturas - Resumen '!$C$6</definedName>
    <definedName name="ExistenciasPropiedad">'[1]Propiedad Industrial - Resumen'!$C$6</definedName>
    <definedName name="ExistenciasRusticas">'[1]Fincas Rústicas - Resumen'!$C$6</definedName>
    <definedName name="ExistenciasSuelo">'[1]P. Público del Suelo - Resumen'!$C$6</definedName>
    <definedName name="ExistenciasUrbanas">'[1]Fincas Urbanas - Resumen'!$C$6</definedName>
    <definedName name="ExistenciasValores">'[1]Valores Mobiliarios - Resumen'!$C$6</definedName>
    <definedName name="ExistenciasVehiculos">'[1]Vehículos - Resumen'!$C$6</definedName>
    <definedName name="inventario">Hoja1!$F$2</definedName>
    <definedName name="INVENTARIOS">Hoja1!$F$1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D18" i="1"/>
  <c r="D17" i="1"/>
  <c r="D16" i="1"/>
  <c r="C15" i="1"/>
  <c r="C14" i="1"/>
  <c r="C13" i="1"/>
  <c r="C12" i="1"/>
  <c r="C11" i="1"/>
  <c r="C10" i="1"/>
  <c r="D8" i="1"/>
  <c r="D7" i="1"/>
  <c r="D6" i="1"/>
  <c r="D5" i="1"/>
  <c r="A1" i="1"/>
  <c r="D9" i="1" l="1"/>
  <c r="C21" i="1" s="1"/>
</calcChain>
</file>

<file path=xl/comments1.xml><?xml version="1.0" encoding="utf-8"?>
<comments xmlns="http://schemas.openxmlformats.org/spreadsheetml/2006/main">
  <authors>
    <author>Juan Carlos Gómez Conde</author>
  </authors>
  <commentList>
    <comment ref="A1" authorId="0" shapeId="0">
      <text>
        <r>
          <rPr>
            <b/>
            <sz val="8"/>
            <color indexed="81"/>
            <rFont val="Tahoma"/>
            <charset val="1"/>
          </rPr>
          <t>Juan Carlos Gómez Conde:</t>
        </r>
        <r>
          <rPr>
            <sz val="8"/>
            <color indexed="81"/>
            <rFont val="Tahoma"/>
            <charset val="1"/>
          </rPr>
          <t xml:space="preserve">
Poner el año, se actualizará en todas las hojas.
Solo el año, ej.: 2011
el texto ya está definido en las fórmulas.</t>
        </r>
      </text>
    </comment>
  </commentList>
</comments>
</file>

<file path=xl/sharedStrings.xml><?xml version="1.0" encoding="utf-8"?>
<sst xmlns="http://schemas.openxmlformats.org/spreadsheetml/2006/main" count="19" uniqueCount="19">
  <si>
    <t>1.      FINCAS URBANAS</t>
  </si>
  <si>
    <t>2.      FINCAS RUSTICAS</t>
  </si>
  <si>
    <t>3.      PATRIMONIO PUBLICO DEL SUELO</t>
  </si>
  <si>
    <t>4.      DERECHOS REALES</t>
  </si>
  <si>
    <t>5.      MUEBLES DE CARÁCTER HISTÓRICO O ARTISTICO</t>
  </si>
  <si>
    <t>5.a) PINTURAS</t>
  </si>
  <si>
    <t>5.b) ESCULTURAS</t>
  </si>
  <si>
    <t>5.c) OBRA GRAFICA</t>
  </si>
  <si>
    <t>5.d) ARTES INDUSTRIALES Y DECORATIVAS</t>
  </si>
  <si>
    <t>5.e) LAPIDAS CONMEMORATIVAS</t>
  </si>
  <si>
    <t>5.f) FOTOGRAFIA</t>
  </si>
  <si>
    <t>6.      VALORES MOBILIARIOS, DERECHOS Y CREDITOS</t>
  </si>
  <si>
    <t>7.      PROPIEDAD INDUSTRIAL E INTELECTUAL</t>
  </si>
  <si>
    <t>8.      VEHICULOS</t>
  </si>
  <si>
    <t>9.      BIENES MUEBLES</t>
  </si>
  <si>
    <t>10.    DERECHOS REVERTIBLES</t>
  </si>
  <si>
    <t>--------------</t>
  </si>
  <si>
    <t xml:space="preserve">                                                                         Euros</t>
  </si>
  <si>
    <t>RESUMEN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</si>
</sst>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ECTIFICACIÓN INVENTARIO&quot;\ 0000"/>
    <numFmt numFmtId="165" formatCode="&quot;TOTAL INVENTARIO&quot;\ 0000"/>
  </numFmts>
  <fonts count="12" x14ac:knownFonts="1">
    <font>
      <sz val="11"/>
      <color theme="1"/>
      <name val="Calibri"/>
      <family val="2"/>
      <scheme val="minor"/>
    </font>
    <font>
      <b/>
      <u/>
      <sz val="18"/>
      <name val="Arial"/>
      <family val="2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</font>
    <font>
      <sz val="11"/>
      <name val="Arial"/>
    </font>
    <font>
      <b/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 indent="1"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0" fontId="7" fillId="0" borderId="12" xfId="1" applyFont="1" applyFill="1" applyBorder="1" applyAlignment="1" applyProtection="1">
      <alignment horizontal="left" vertical="center" indent="5"/>
    </xf>
    <xf numFmtId="0" fontId="7" fillId="0" borderId="13" xfId="1" applyFont="1" applyFill="1" applyBorder="1" applyAlignment="1" applyProtection="1">
      <alignment horizontal="left" vertical="center" indent="5"/>
    </xf>
    <xf numFmtId="4" fontId="2" fillId="0" borderId="13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4" fontId="5" fillId="0" borderId="16" xfId="0" applyNumberFormat="1" applyFont="1" applyFill="1" applyBorder="1" applyAlignment="1">
      <alignment horizontal="right" vertical="center" wrapText="1" indent="1"/>
    </xf>
    <xf numFmtId="4" fontId="5" fillId="0" borderId="17" xfId="0" applyNumberFormat="1" applyFont="1" applyFill="1" applyBorder="1" applyAlignment="1">
      <alignment horizontal="right" vertical="center" wrapText="1" indent="1"/>
    </xf>
    <xf numFmtId="165" fontId="9" fillId="0" borderId="18" xfId="0" applyNumberFormat="1" applyFont="1" applyFill="1" applyBorder="1" applyAlignment="1">
      <alignment horizontal="center" vertical="center" wrapText="1"/>
    </xf>
    <xf numFmtId="165" fontId="9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right" vertical="center" wrapText="1" indent="1"/>
    </xf>
    <xf numFmtId="4" fontId="9" fillId="0" borderId="20" xfId="0" applyNumberFormat="1" applyFont="1" applyFill="1" applyBorder="1" applyAlignment="1">
      <alignment horizontal="right" vertical="center" wrapText="1" indent="1"/>
    </xf>
    <xf numFmtId="0" fontId="5" fillId="0" borderId="9" xfId="1" applyFont="1" applyFill="1" applyBorder="1" applyAlignment="1" applyProtection="1">
      <alignment horizontal="left" vertical="center" indent="1"/>
    </xf>
    <xf numFmtId="0" fontId="5" fillId="0" borderId="10" xfId="1" applyFont="1" applyFill="1" applyBorder="1" applyAlignment="1" applyProtection="1">
      <alignment horizontal="left" vertical="center" indent="1"/>
    </xf>
    <xf numFmtId="0" fontId="6" fillId="0" borderId="12" xfId="1" applyFont="1" applyFill="1" applyBorder="1" applyAlignment="1" applyProtection="1">
      <alignment horizontal="left" vertical="center" indent="1"/>
    </xf>
    <xf numFmtId="0" fontId="6" fillId="0" borderId="13" xfId="1" applyFont="1" applyFill="1" applyBorder="1" applyAlignment="1" applyProtection="1">
      <alignment horizontal="left" vertical="center" indent="1"/>
    </xf>
    <xf numFmtId="0" fontId="2" fillId="0" borderId="12" xfId="0" applyFont="1" applyFill="1" applyBorder="1" applyAlignment="1">
      <alignment horizontal="left" vertical="center" indent="5"/>
    </xf>
    <xf numFmtId="0" fontId="2" fillId="0" borderId="13" xfId="0" applyFont="1" applyFill="1" applyBorder="1" applyAlignment="1">
      <alignment horizontal="left" vertical="center" indent="5"/>
    </xf>
    <xf numFmtId="0" fontId="5" fillId="0" borderId="12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NTARIO%202012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incas Urbanas"/>
      <sheetName val="Fincas Urbanas - Altas"/>
      <sheetName val="Fincas Urbanas - Bajas"/>
      <sheetName val="Fincas Urbanas - Variaciones"/>
      <sheetName val="Fincas Urbanas - Resumen"/>
      <sheetName val="Fincas Rústicas"/>
      <sheetName val="Fincas Rústicas - Altas"/>
      <sheetName val="Fincas Rústicas - Bajas "/>
      <sheetName val="Fincas Rústicas - Variaciones"/>
      <sheetName val="Fincas Rústicas - Resumen"/>
      <sheetName val="Patrimonio Público del Suelo"/>
      <sheetName val="P. Público del Suelo - Altas"/>
      <sheetName val="P. Público del Suelo - Bajas"/>
      <sheetName val="P.Público del Suelo-Variaciones"/>
      <sheetName val="P. Público del Suelo - Resumen"/>
      <sheetName val="Derechos Reales"/>
      <sheetName val="Derechos Reales - Altas"/>
      <sheetName val="Derechos Reales - Bajas"/>
      <sheetName val="Derechos Reales - Variaciones"/>
      <sheetName val="Derechos Reales - Resumen"/>
      <sheetName val="Pinturas"/>
      <sheetName val="Pinturas - Altas"/>
      <sheetName val="Pinturas - Bajas"/>
      <sheetName val="Pinturas - Variaciones"/>
      <sheetName val="Pinturas - Resumen "/>
      <sheetName val="Esculturas"/>
      <sheetName val="Esculturas - Altas"/>
      <sheetName val="Esculturas - Bajas"/>
      <sheetName val="Esculturas - Variaciones"/>
      <sheetName val="Esculturas - Resumen"/>
      <sheetName val="Obra Gráfica"/>
      <sheetName val="Obra Gráfica - Altas"/>
      <sheetName val="Obra Gráfica - Bajas"/>
      <sheetName val="Obra Gráfica - Variaciones"/>
      <sheetName val="Obra Gráfica - Resumen"/>
      <sheetName val="Artes Industriales"/>
      <sheetName val="Artes Industriales - Altas"/>
      <sheetName val="Artes Industriales - Bajas"/>
      <sheetName val="Artes Industriales- Variaciones"/>
      <sheetName val="Artes Industriales - Resumen"/>
      <sheetName val="Lápidas Conmemorativas"/>
      <sheetName val="Lápidas Conmemorativas - Altas"/>
      <sheetName val="Lápidas Conmemorativas - Bajas"/>
      <sheetName val="Lápidas Conmemo. - Variaciones"/>
      <sheetName val="Lápidas Conmemorativas- Resumen"/>
      <sheetName val="Fotografía"/>
      <sheetName val="Fotografía - Altas"/>
      <sheetName val="Fotografía - Bajas"/>
      <sheetName val="Fotografía - Variaciones"/>
      <sheetName val="Fotografía - Resumen"/>
      <sheetName val="Muebles C. Histórico Artístico"/>
      <sheetName val="Valores Mobiliarios"/>
      <sheetName val="Valores Mobiliarios - Altas"/>
      <sheetName val="Valores Mobiliarios - Bajas"/>
      <sheetName val="Valores Mobiliarios-Variaciones"/>
      <sheetName val="Valores Mobiliarios - Resumen"/>
      <sheetName val="Propiedad Industrial e I"/>
      <sheetName val="Propiedad Industrial e I- Altas"/>
      <sheetName val="Propiedad Industrial e I- Bajas"/>
      <sheetName val="Propiedad Industrial - Variac."/>
      <sheetName val="Propiedad Industrial - Resumen"/>
      <sheetName val="Vehículos - Resumen"/>
      <sheetName val="Bienes Muebles"/>
      <sheetName val="Derechos Revertibles"/>
      <sheetName val="Derechos Revertibles - Altas"/>
      <sheetName val="Derechos Revertibles - Bajas"/>
    </sheetNames>
    <sheetDataSet>
      <sheetData sheetId="0"/>
      <sheetData sheetId="1"/>
      <sheetData sheetId="2"/>
      <sheetData sheetId="3"/>
      <sheetData sheetId="4"/>
      <sheetData sheetId="5">
        <row r="6">
          <cell r="C6">
            <v>548402207.92999947</v>
          </cell>
        </row>
      </sheetData>
      <sheetData sheetId="6"/>
      <sheetData sheetId="7"/>
      <sheetData sheetId="8"/>
      <sheetData sheetId="9"/>
      <sheetData sheetId="10">
        <row r="6">
          <cell r="C6">
            <v>8463986.4900000002</v>
          </cell>
        </row>
      </sheetData>
      <sheetData sheetId="11"/>
      <sheetData sheetId="12"/>
      <sheetData sheetId="13"/>
      <sheetData sheetId="14"/>
      <sheetData sheetId="15">
        <row r="6">
          <cell r="C6">
            <v>17922317.910000004</v>
          </cell>
        </row>
      </sheetData>
      <sheetData sheetId="16"/>
      <sheetData sheetId="17"/>
      <sheetData sheetId="18"/>
      <sheetData sheetId="19"/>
      <sheetData sheetId="20">
        <row r="6">
          <cell r="C6">
            <v>5049095.1500000004</v>
          </cell>
        </row>
      </sheetData>
      <sheetData sheetId="21"/>
      <sheetData sheetId="22"/>
      <sheetData sheetId="23"/>
      <sheetData sheetId="24"/>
      <sheetData sheetId="25">
        <row r="6">
          <cell r="C6">
            <v>995728.04000000283</v>
          </cell>
        </row>
      </sheetData>
      <sheetData sheetId="26"/>
      <sheetData sheetId="27"/>
      <sheetData sheetId="28"/>
      <sheetData sheetId="29"/>
      <sheetData sheetId="30">
        <row r="6">
          <cell r="C6">
            <v>3884536.0999999996</v>
          </cell>
        </row>
      </sheetData>
      <sheetData sheetId="31"/>
      <sheetData sheetId="32"/>
      <sheetData sheetId="33"/>
      <sheetData sheetId="34"/>
      <sheetData sheetId="35">
        <row r="6">
          <cell r="C6">
            <v>17580.270000000004</v>
          </cell>
        </row>
      </sheetData>
      <sheetData sheetId="36"/>
      <sheetData sheetId="37"/>
      <sheetData sheetId="38"/>
      <sheetData sheetId="39"/>
      <sheetData sheetId="40">
        <row r="6">
          <cell r="C6">
            <v>254708.91999999998</v>
          </cell>
        </row>
      </sheetData>
      <sheetData sheetId="41"/>
      <sheetData sheetId="42"/>
      <sheetData sheetId="43"/>
      <sheetData sheetId="44"/>
      <sheetData sheetId="45">
        <row r="6">
          <cell r="C6">
            <v>7512.66</v>
          </cell>
        </row>
      </sheetData>
      <sheetData sheetId="46"/>
      <sheetData sheetId="47"/>
      <sheetData sheetId="48"/>
      <sheetData sheetId="49"/>
      <sheetData sheetId="50">
        <row r="6">
          <cell r="C6">
            <v>20247.560000000016</v>
          </cell>
        </row>
      </sheetData>
      <sheetData sheetId="51"/>
      <sheetData sheetId="52"/>
      <sheetData sheetId="53"/>
      <sheetData sheetId="54"/>
      <sheetData sheetId="55"/>
      <sheetData sheetId="56">
        <row r="6">
          <cell r="C6">
            <v>2695736.89</v>
          </cell>
        </row>
      </sheetData>
      <sheetData sheetId="57"/>
      <sheetData sheetId="58"/>
      <sheetData sheetId="59"/>
      <sheetData sheetId="60"/>
      <sheetData sheetId="61">
        <row r="6">
          <cell r="C6">
            <v>3000000</v>
          </cell>
        </row>
      </sheetData>
      <sheetData sheetId="62">
        <row r="6">
          <cell r="C6">
            <v>1190984.3700000001</v>
          </cell>
        </row>
      </sheetData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2" sqref="A2:D2"/>
    </sheetView>
  </sheetViews>
  <sheetFormatPr baseColWidth="10" defaultRowHeight="15" x14ac:dyDescent="0.25"/>
  <cols>
    <col min="2" max="2" width="34.5703125" customWidth="1"/>
    <col min="3" max="3" width="20.28515625" customWidth="1"/>
    <col min="4" max="4" width="30.42578125" customWidth="1"/>
  </cols>
  <sheetData>
    <row r="1" spans="1:4" ht="23.25" x14ac:dyDescent="0.25">
      <c r="A1" s="1" t="str">
        <f>"RECTIFICACIÓN INVENTARIO " &amp; INVENTARIOS</f>
        <v xml:space="preserve">RECTIFICACIÓN INVENTARIO </v>
      </c>
      <c r="B1" s="2"/>
      <c r="C1" s="2"/>
      <c r="D1" s="3"/>
    </row>
    <row r="2" spans="1:4" ht="23.25" x14ac:dyDescent="0.25">
      <c r="A2" s="4" t="s">
        <v>18</v>
      </c>
      <c r="B2" s="5"/>
      <c r="C2" s="5"/>
      <c r="D2" s="6"/>
    </row>
    <row r="3" spans="1:4" ht="23.25" x14ac:dyDescent="0.25">
      <c r="A3" s="37"/>
      <c r="B3" s="38"/>
      <c r="C3" s="38"/>
      <c r="D3" s="39"/>
    </row>
    <row r="4" spans="1:4" ht="15.75" thickBot="1" x14ac:dyDescent="0.3">
      <c r="A4" s="7"/>
      <c r="B4" s="8"/>
      <c r="C4" s="9" t="s">
        <v>17</v>
      </c>
      <c r="D4" s="10"/>
    </row>
    <row r="5" spans="1:4" ht="35.25" customHeight="1" x14ac:dyDescent="0.25">
      <c r="A5" s="29" t="s">
        <v>0</v>
      </c>
      <c r="B5" s="30"/>
      <c r="C5" s="11"/>
      <c r="D5" s="12">
        <f>ExistenciasUrbanas</f>
        <v>548402207.92999947</v>
      </c>
    </row>
    <row r="6" spans="1:4" ht="35.25" customHeight="1" x14ac:dyDescent="0.25">
      <c r="A6" s="31" t="s">
        <v>1</v>
      </c>
      <c r="B6" s="32"/>
      <c r="C6" s="13"/>
      <c r="D6" s="14">
        <f>ExistenciasRusticas</f>
        <v>8463986.4900000002</v>
      </c>
    </row>
    <row r="7" spans="1:4" ht="35.25" customHeight="1" x14ac:dyDescent="0.25">
      <c r="A7" s="31" t="s">
        <v>2</v>
      </c>
      <c r="B7" s="32"/>
      <c r="C7" s="13"/>
      <c r="D7" s="14">
        <f>ExistenciasSuelo</f>
        <v>17922317.910000004</v>
      </c>
    </row>
    <row r="8" spans="1:4" ht="35.25" customHeight="1" x14ac:dyDescent="0.25">
      <c r="A8" s="31" t="s">
        <v>3</v>
      </c>
      <c r="B8" s="32"/>
      <c r="C8" s="13"/>
      <c r="D8" s="14">
        <f>ExistenciasDerechosReales</f>
        <v>5049095.1500000004</v>
      </c>
    </row>
    <row r="9" spans="1:4" ht="35.25" customHeight="1" x14ac:dyDescent="0.25">
      <c r="A9" s="31" t="s">
        <v>4</v>
      </c>
      <c r="B9" s="32"/>
      <c r="C9" s="13"/>
      <c r="D9" s="14">
        <f>SUM(C10:C15)</f>
        <v>5180313.5500000017</v>
      </c>
    </row>
    <row r="10" spans="1:4" ht="35.25" customHeight="1" x14ac:dyDescent="0.25">
      <c r="A10" s="15" t="s">
        <v>5</v>
      </c>
      <c r="B10" s="16"/>
      <c r="C10" s="17">
        <f>ExistenciasPinturas</f>
        <v>995728.04000000283</v>
      </c>
      <c r="D10" s="18"/>
    </row>
    <row r="11" spans="1:4" ht="35.25" customHeight="1" x14ac:dyDescent="0.25">
      <c r="A11" s="15" t="s">
        <v>6</v>
      </c>
      <c r="B11" s="16"/>
      <c r="C11" s="17">
        <f>ExistenciasEsculturas</f>
        <v>3884536.0999999996</v>
      </c>
      <c r="D11" s="18"/>
    </row>
    <row r="12" spans="1:4" ht="35.25" customHeight="1" x14ac:dyDescent="0.25">
      <c r="A12" s="15" t="s">
        <v>7</v>
      </c>
      <c r="B12" s="16"/>
      <c r="C12" s="17">
        <f>ExistenciasObraGrafica</f>
        <v>17580.270000000004</v>
      </c>
      <c r="D12" s="18"/>
    </row>
    <row r="13" spans="1:4" ht="35.25" customHeight="1" x14ac:dyDescent="0.25">
      <c r="A13" s="33" t="s">
        <v>8</v>
      </c>
      <c r="B13" s="34"/>
      <c r="C13" s="17">
        <f>ExistenciasArtes</f>
        <v>254708.91999999998</v>
      </c>
      <c r="D13" s="18"/>
    </row>
    <row r="14" spans="1:4" ht="35.25" customHeight="1" x14ac:dyDescent="0.25">
      <c r="A14" s="15" t="s">
        <v>9</v>
      </c>
      <c r="B14" s="16"/>
      <c r="C14" s="17">
        <f>ExistenciasLapidas</f>
        <v>7512.66</v>
      </c>
      <c r="D14" s="18"/>
    </row>
    <row r="15" spans="1:4" ht="35.25" customHeight="1" x14ac:dyDescent="0.25">
      <c r="A15" s="15" t="s">
        <v>10</v>
      </c>
      <c r="B15" s="16"/>
      <c r="C15" s="17">
        <f>ExistenciasFotografia</f>
        <v>20247.560000000016</v>
      </c>
      <c r="D15" s="18"/>
    </row>
    <row r="16" spans="1:4" ht="35.25" customHeight="1" x14ac:dyDescent="0.25">
      <c r="A16" s="35" t="s">
        <v>11</v>
      </c>
      <c r="B16" s="36"/>
      <c r="C16" s="13"/>
      <c r="D16" s="14">
        <f>ExistenciasValores</f>
        <v>2695736.89</v>
      </c>
    </row>
    <row r="17" spans="1:4" ht="35.25" customHeight="1" x14ac:dyDescent="0.25">
      <c r="A17" s="35" t="s">
        <v>12</v>
      </c>
      <c r="B17" s="36"/>
      <c r="C17" s="13"/>
      <c r="D17" s="14">
        <f>ExistenciasPropiedad</f>
        <v>3000000</v>
      </c>
    </row>
    <row r="18" spans="1:4" ht="35.25" customHeight="1" x14ac:dyDescent="0.25">
      <c r="A18" s="19" t="s">
        <v>13</v>
      </c>
      <c r="B18" s="20"/>
      <c r="C18" s="13"/>
      <c r="D18" s="14">
        <f>ExistenciasVehiculos</f>
        <v>1190984.3700000001</v>
      </c>
    </row>
    <row r="19" spans="1:4" ht="35.25" customHeight="1" x14ac:dyDescent="0.25">
      <c r="A19" s="19" t="s">
        <v>14</v>
      </c>
      <c r="B19" s="20"/>
      <c r="C19" s="13"/>
      <c r="D19" s="14">
        <v>8187706.3499999996</v>
      </c>
    </row>
    <row r="20" spans="1:4" ht="35.25" customHeight="1" thickBot="1" x14ac:dyDescent="0.3">
      <c r="A20" s="21" t="s">
        <v>15</v>
      </c>
      <c r="B20" s="22"/>
      <c r="C20" s="23"/>
      <c r="D20" s="24" t="s">
        <v>16</v>
      </c>
    </row>
    <row r="21" spans="1:4" ht="35.25" customHeight="1" thickBot="1" x14ac:dyDescent="0.3">
      <c r="A21" s="25">
        <f>inventario+1</f>
        <v>1</v>
      </c>
      <c r="B21" s="26"/>
      <c r="C21" s="27">
        <f>SUM(D5:D20)</f>
        <v>600092348.63999939</v>
      </c>
      <c r="D21" s="28"/>
    </row>
  </sheetData>
  <mergeCells count="22">
    <mergeCell ref="A19:B19"/>
    <mergeCell ref="A20:B20"/>
    <mergeCell ref="A21:B21"/>
    <mergeCell ref="C21:D21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D1"/>
    <mergeCell ref="A2:D2"/>
    <mergeCell ref="A4:B4"/>
    <mergeCell ref="C4:D4"/>
    <mergeCell ref="A5:B5"/>
    <mergeCell ref="A6:B6"/>
  </mergeCells>
  <hyperlinks>
    <hyperlink ref="A15" location="Fotografía!A1" display="4.f) FOTOGRAFIA"/>
    <hyperlink ref="A14" location="Lapidas!A1" display="4.e) LAPIDAS CONMEMORATIVAS"/>
    <hyperlink ref="A13" location="'Artes Industriales'!A1" display="4.d) ARTES INDUSTRIALES Y DECORATIVAS"/>
    <hyperlink ref="A12" location="'Obra Grafica'!A1" display="4.c) OBRA GRAFICA"/>
    <hyperlink ref="A11" location="Esculturas!A1" display="4.b) ESCULTURAS"/>
    <hyperlink ref="A10" location="Pinturas!A1" display="4.a) PINTURAS"/>
    <hyperlink ref="A5:B5" location="'Fincas Urbanas - Resumen'!A1" tooltip="Resumen de Fincas Urbanas" display="1.      FINCAS URBANAS"/>
    <hyperlink ref="A6:B6" location="'Fincas Rústicas - Resumen'!A1" tooltip="Resumen Fincas Rústicas" display="2.      FINCAS RUSTICAS"/>
    <hyperlink ref="A7:B7" location="'P. Público del Suelo - Resumen'!A1" tooltip="Patrimonio Público del Suelo - Resumen" display="3.      PATRIMONIO PUBLICO DEL SUELO"/>
    <hyperlink ref="A8:B8" location="'Derechos Reales - Resumen'!A1" tooltip="Resumen Derechos Reales" display="4.      DERECHOS REALES"/>
    <hyperlink ref="A10:B10" location="'Pinturas - Resumen '!A1" tooltip="Resumen Pinturas" display="5.a) PINTURAS"/>
    <hyperlink ref="A11:B11" location="'Esculturas - Resumen'!A1" tooltip="Resumen Esculturas" display="5.b) ESCULTURAS"/>
    <hyperlink ref="A12:B12" location="'Obra Gráfica - Resumen'!A1" tooltip="Resumen Obra Gráfica" display="5.c) OBRA GRAFICA"/>
    <hyperlink ref="A13:B13" location="'Artes Industriales - Resumen'!A1" tooltip="Resumen Artes Industriales y Decorativas" display="5.d) ARTES INDUSTRIALES Y DECORATIVAS"/>
    <hyperlink ref="A14:B14" location="'Lápidas Conmemorativas- Resumen'!A1" tooltip="Resumen Lápidas Conmemorativas" display="5.e) LAPIDAS CONMEMORATIVAS"/>
    <hyperlink ref="A15:B15" location="'Fotografía - Resumen'!A1" tooltip="Resumen Fotografía" display="5.f) FOTOGRAFIA"/>
    <hyperlink ref="A9:B9" location="'Muebles C. Histórico Artístico'!A1" tooltip="Resumen Muebles Carácter Histórico o Artístico" display="5.      MUEBLES DE CARÁCTER HISTÓRICO O ARTISTICO"/>
    <hyperlink ref="A16:B16" location="'Valores Mobiliarios - Resumen'!A1" tooltip="Resumen Valores Mobiliarios, Derechos y Créditos" display="6.      VALORES MOBILIARIOS, DERECHOS Y CREDITOS"/>
    <hyperlink ref="A17:B17" location="'Propiedad Industrial - Resumen'!A1" tooltip="Resumen Propiedad Industrial e Intelectual" display="7.      PROPIEDAD INDUSTRIAL E INTELECTUAL"/>
    <hyperlink ref="A18:B18" location="'Vehículos - Resumen'!A1" display="8.      VEHICULOS"/>
    <hyperlink ref="A19:B19" location="'Bienes Muebles'!A1" tooltip="Resumen de Bienes Muebles" display="9.      BIENES MUEBLES"/>
    <hyperlink ref="A20:B20" location="'Derechos Revertibles'!A1" tooltip="Resumen Derechos Revertibles" display="10.    DERECHOS REVERTIBLES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inventario</vt:lpstr>
      <vt:lpstr>INVENTARIOS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Contenidos Web</dc:creator>
  <cp:lastModifiedBy>Contenidos Web</cp:lastModifiedBy>
  <dcterms:created xsi:type="dcterms:W3CDTF">2017-05-19T07:47:00Z</dcterms:created>
  <dcterms:modified xsi:type="dcterms:W3CDTF">2017-05-19T07:49:35Z</dcterms:modified>
</cp:coreProperties>
</file>